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o_\Desktop\"/>
    </mc:Choice>
  </mc:AlternateContent>
  <xr:revisionPtr revIDLastSave="0" documentId="13_ncr:1_{640D07F4-7BE7-446B-8DF7-88A4510F7E89}" xr6:coauthVersionLast="45" xr6:coauthVersionMax="45" xr10:uidLastSave="{00000000-0000-0000-0000-000000000000}"/>
  <bookViews>
    <workbookView xWindow="-120" yWindow="-120" windowWidth="24240" windowHeight="13140" xr2:uid="{7C212FA2-8B96-4A03-9670-5398B21FEC04}"/>
  </bookViews>
  <sheets>
    <sheet name="Battl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2" i="1" l="1"/>
  <c r="G98" i="1"/>
  <c r="G97" i="1"/>
  <c r="G95" i="1"/>
  <c r="G96" i="1"/>
  <c r="G94" i="1"/>
  <c r="F98" i="1"/>
  <c r="F97" i="1"/>
  <c r="F96" i="1"/>
  <c r="F95" i="1"/>
  <c r="F94" i="1"/>
  <c r="E98" i="1"/>
  <c r="E97" i="1"/>
  <c r="E96" i="1"/>
  <c r="E95" i="1"/>
  <c r="E94" i="1"/>
  <c r="D98" i="1"/>
  <c r="D97" i="1"/>
  <c r="D96" i="1"/>
  <c r="D95" i="1"/>
  <c r="D94" i="1"/>
  <c r="C102" i="1"/>
  <c r="C101" i="1"/>
  <c r="C100" i="1"/>
  <c r="C99" i="1"/>
  <c r="C98" i="1"/>
  <c r="C97" i="1"/>
  <c r="C96" i="1"/>
  <c r="C95" i="1"/>
  <c r="C94" i="1"/>
  <c r="B94" i="1"/>
  <c r="B95" i="1"/>
  <c r="B96" i="1"/>
  <c r="B97" i="1"/>
  <c r="B98" i="1" s="1"/>
  <c r="B99" i="1" s="1"/>
  <c r="B100" i="1" s="1"/>
  <c r="B101" i="1" s="1"/>
  <c r="B102" i="1" s="1"/>
  <c r="B92" i="1"/>
  <c r="B93" i="1" s="1"/>
  <c r="G76" i="1"/>
  <c r="E76" i="1"/>
  <c r="D76" i="1"/>
  <c r="C76" i="1"/>
  <c r="B76" i="1"/>
  <c r="B77" i="1" s="1"/>
  <c r="B78" i="1" s="1"/>
  <c r="B79" i="1" s="1"/>
  <c r="B74" i="1"/>
  <c r="B75" i="1" s="1"/>
  <c r="G58" i="1"/>
  <c r="F58" i="1"/>
  <c r="D58" i="1"/>
  <c r="D57" i="1"/>
  <c r="C58" i="1"/>
  <c r="C57" i="1"/>
  <c r="B59" i="1"/>
  <c r="B60" i="1" s="1"/>
  <c r="B61" i="1" s="1"/>
  <c r="B58" i="1"/>
  <c r="B57" i="1"/>
  <c r="F57" i="1"/>
  <c r="G57" i="1" s="1"/>
  <c r="G41" i="1"/>
  <c r="D41" i="1"/>
  <c r="C42" i="1"/>
  <c r="D42" i="1" s="1"/>
  <c r="B43" i="1"/>
  <c r="C43" i="1" s="1"/>
  <c r="D43" i="1" s="1"/>
  <c r="C41" i="1"/>
  <c r="B42" i="1"/>
  <c r="F42" i="1"/>
  <c r="G42" i="1" s="1"/>
  <c r="F41" i="1"/>
  <c r="F27" i="1"/>
  <c r="G27" i="1" s="1"/>
  <c r="G29" i="1" s="1"/>
  <c r="C33" i="1" s="1"/>
  <c r="F28" i="1"/>
  <c r="G28" i="1" s="1"/>
  <c r="F26" i="1"/>
  <c r="D29" i="1"/>
  <c r="E28" i="1" s="1"/>
  <c r="C60" i="1" l="1"/>
  <c r="D59" i="1"/>
  <c r="C61" i="1"/>
  <c r="D61" i="1" s="1"/>
  <c r="D60" i="1"/>
  <c r="C59" i="1"/>
  <c r="C93" i="1"/>
  <c r="D93" i="1" s="1"/>
  <c r="C92" i="1"/>
  <c r="F92" i="1" s="1"/>
  <c r="D92" i="1"/>
  <c r="F76" i="1"/>
  <c r="B44" i="1"/>
  <c r="C75" i="1"/>
  <c r="F75" i="1" s="1"/>
  <c r="G75" i="1" s="1"/>
  <c r="F74" i="1"/>
  <c r="G74" i="1" s="1"/>
  <c r="C74" i="1"/>
  <c r="D74" i="1"/>
  <c r="F29" i="1"/>
  <c r="C31" i="1" s="1"/>
  <c r="C32" i="1" s="1"/>
  <c r="F60" i="1"/>
  <c r="G60" i="1" s="1"/>
  <c r="F59" i="1"/>
  <c r="G59" i="1" s="1"/>
  <c r="F43" i="1"/>
  <c r="G43" i="1" s="1"/>
  <c r="G26" i="1"/>
  <c r="E27" i="1"/>
  <c r="E26" i="1"/>
  <c r="E29" i="1" s="1"/>
  <c r="C18" i="1"/>
  <c r="C13" i="1"/>
  <c r="F93" i="1" l="1"/>
  <c r="G93" i="1" s="1"/>
  <c r="D99" i="1"/>
  <c r="C44" i="1"/>
  <c r="D44" i="1" s="1"/>
  <c r="D45" i="1" s="1"/>
  <c r="E41" i="1" s="1"/>
  <c r="D75" i="1"/>
  <c r="C77" i="1"/>
  <c r="D77" i="1" s="1"/>
  <c r="F61" i="1"/>
  <c r="G61" i="1" s="1"/>
  <c r="E43" i="1" l="1"/>
  <c r="F99" i="1"/>
  <c r="G99" i="1" s="1"/>
  <c r="D100" i="1"/>
  <c r="E42" i="1"/>
  <c r="E44" i="1"/>
  <c r="F77" i="1"/>
  <c r="G77" i="1" s="1"/>
  <c r="F44" i="1"/>
  <c r="G44" i="1" s="1"/>
  <c r="G45" i="1" s="1"/>
  <c r="C49" i="1" s="1"/>
  <c r="C78" i="1"/>
  <c r="F78" i="1" s="1"/>
  <c r="G78" i="1" s="1"/>
  <c r="F62" i="1"/>
  <c r="D62" i="1"/>
  <c r="E58" i="1" s="1"/>
  <c r="F100" i="1" l="1"/>
  <c r="G100" i="1" s="1"/>
  <c r="F45" i="1"/>
  <c r="C47" i="1" s="1"/>
  <c r="C48" i="1" s="1"/>
  <c r="F101" i="1"/>
  <c r="G101" i="1" s="1"/>
  <c r="E45" i="1"/>
  <c r="D78" i="1"/>
  <c r="C79" i="1"/>
  <c r="D79" i="1" s="1"/>
  <c r="G62" i="1"/>
  <c r="C66" i="1" s="1"/>
  <c r="E57" i="1"/>
  <c r="E61" i="1"/>
  <c r="C64" i="1"/>
  <c r="C65" i="1" s="1"/>
  <c r="E59" i="1"/>
  <c r="E60" i="1"/>
  <c r="D101" i="1" l="1"/>
  <c r="F102" i="1"/>
  <c r="G102" i="1" s="1"/>
  <c r="F79" i="1"/>
  <c r="G79" i="1" s="1"/>
  <c r="D80" i="1"/>
  <c r="E79" i="1" s="1"/>
  <c r="E62" i="1"/>
  <c r="D102" i="1" l="1"/>
  <c r="F80" i="1"/>
  <c r="C82" i="1" s="1"/>
  <c r="C83" i="1" s="1"/>
  <c r="E74" i="1"/>
  <c r="G80" i="1"/>
  <c r="C84" i="1" s="1"/>
  <c r="E75" i="1"/>
  <c r="E77" i="1"/>
  <c r="E78" i="1"/>
  <c r="F103" i="1" l="1"/>
  <c r="D103" i="1"/>
  <c r="E102" i="1" s="1"/>
  <c r="E80" i="1"/>
  <c r="C105" i="1" l="1"/>
  <c r="C106" i="1" s="1"/>
  <c r="G103" i="1"/>
  <c r="C107" i="1" s="1"/>
  <c r="E93" i="1"/>
  <c r="E92" i="1"/>
  <c r="E99" i="1"/>
  <c r="E100" i="1"/>
  <c r="E101" i="1"/>
  <c r="E103" i="1" l="1"/>
</calcChain>
</file>

<file path=xl/sharedStrings.xml><?xml version="1.0" encoding="utf-8"?>
<sst xmlns="http://schemas.openxmlformats.org/spreadsheetml/2006/main" count="77" uniqueCount="22">
  <si>
    <t>Исходные данные</t>
  </si>
  <si>
    <t>Вариант ritsar</t>
  </si>
  <si>
    <t>Годовая доходность (R1)</t>
  </si>
  <si>
    <t>Вероятность сценария (P1)</t>
  </si>
  <si>
    <t>Годовая доходность (R2)</t>
  </si>
  <si>
    <t>Вероятность сценария (P2)</t>
  </si>
  <si>
    <t>Ожидаемая годовая доходность M(R)</t>
  </si>
  <si>
    <t>Вариант Soul</t>
  </si>
  <si>
    <t>Количество лет</t>
  </si>
  <si>
    <r>
      <rPr>
        <b/>
        <sz val="10"/>
        <color theme="1"/>
        <rFont val="Calibri"/>
        <family val="2"/>
        <charset val="204"/>
        <scheme val="minor"/>
      </rPr>
      <t>Ожидаемая доходность M(R)</t>
    </r>
    <r>
      <rPr>
        <sz val="10"/>
        <color theme="1"/>
        <rFont val="Calibri"/>
        <family val="2"/>
        <charset val="204"/>
        <scheme val="minor"/>
      </rPr>
      <t xml:space="preserve"> = R1*P1+R2*P2+…+Ri*Pi+…Rn*Pn, где Ri - доходность инструмента в сценарии i, Pi - вероятность сценария i;
i = 1..n;
P1+P2+…+Pi+…Pn=1</t>
    </r>
  </si>
  <si>
    <t>Сценарии:</t>
  </si>
  <si>
    <t>Вероятность сценария</t>
  </si>
  <si>
    <t>Количество сценариев</t>
  </si>
  <si>
    <t>Итого</t>
  </si>
  <si>
    <t>Периодов с доходностью 0,9</t>
  </si>
  <si>
    <t>Периодов с доходностью 1,2</t>
  </si>
  <si>
    <t>Средний ожидаемый доход за весь период (сумма доходов по всем сценариям / количество сценариев)</t>
  </si>
  <si>
    <t>Средний ожидаемый годовой доход (сумма доходов по всем сценариям / количество сценариев)^(1/кол-во лет)</t>
  </si>
  <si>
    <t>Доходность среднего сценария (средневзвешенная годовая доходность по всем сценариям)</t>
  </si>
  <si>
    <t>Расчёты по всем возможным сценариям</t>
  </si>
  <si>
    <t>Средний годовой доход данного сценария (доход сценария ^ (1/кол-во лет))</t>
  </si>
  <si>
    <t>Итоговый доход сценария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</si>
</sst>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rgb="FFFF0000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9" fontId="2" fillId="0" borderId="0" xfId="0" applyNumberFormat="1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1" applyNumberFormat="1" applyFont="1" applyAlignment="1">
      <alignment vertical="center" wrapText="1"/>
    </xf>
    <xf numFmtId="0" fontId="3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9" fontId="3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2" fillId="0" borderId="0" xfId="0" applyNumberFormat="1" applyFont="1" applyAlignment="1">
      <alignment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9DE06-E0A5-4DF0-BC8C-0105A5BE6333}">
  <dimension ref="B2:L107"/>
  <sheetViews>
    <sheetView showGridLines="0" tabSelected="1" workbookViewId="0">
      <selection activeCell="C23" sqref="C23"/>
    </sheetView>
  </sheetViews>
  <sheetFormatPr defaultRowHeight="12.75" x14ac:dyDescent="0.25"/>
  <cols>
    <col min="1" max="1" width="2.5703125" style="3" customWidth="1"/>
    <col min="2" max="3" width="25.7109375" style="3" customWidth="1"/>
    <col min="4" max="5" width="12.42578125" style="3" customWidth="1"/>
    <col min="6" max="6" width="9.140625" style="3"/>
    <col min="7" max="7" width="26.5703125" style="3" customWidth="1"/>
    <col min="8" max="16384" width="9.140625" style="3"/>
  </cols>
  <sheetData>
    <row r="2" spans="2:12" ht="15" customHeight="1" x14ac:dyDescent="0.25">
      <c r="B2" s="1" t="s">
        <v>9</v>
      </c>
      <c r="C2" s="1"/>
      <c r="D2" s="1"/>
      <c r="E2" s="1"/>
      <c r="F2" s="1"/>
      <c r="G2" s="1"/>
      <c r="H2" s="1"/>
      <c r="I2" s="1"/>
      <c r="J2" s="1"/>
      <c r="K2" s="2"/>
      <c r="L2" s="2"/>
    </row>
    <row r="3" spans="2:12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2"/>
      <c r="L3" s="2"/>
    </row>
    <row r="4" spans="2:12" ht="15" customHeight="1" x14ac:dyDescent="0.25">
      <c r="B4" s="1"/>
      <c r="C4" s="1"/>
      <c r="D4" s="1"/>
      <c r="E4" s="1"/>
      <c r="F4" s="1"/>
      <c r="G4" s="1"/>
      <c r="H4" s="1"/>
      <c r="I4" s="1"/>
      <c r="J4" s="1"/>
      <c r="K4" s="2"/>
      <c r="L4" s="2"/>
    </row>
    <row r="5" spans="2:12" ht="14.25" customHeight="1" x14ac:dyDescent="0.25">
      <c r="B5" s="1"/>
      <c r="C5" s="1"/>
      <c r="D5" s="1"/>
      <c r="E5" s="1"/>
      <c r="F5" s="1"/>
      <c r="G5" s="1"/>
      <c r="H5" s="1"/>
      <c r="I5" s="1"/>
      <c r="J5" s="1"/>
      <c r="K5" s="2"/>
      <c r="L5" s="2"/>
    </row>
    <row r="6" spans="2:12" x14ac:dyDescent="0.25">
      <c r="B6" s="4" t="s">
        <v>0</v>
      </c>
      <c r="C6" s="4"/>
    </row>
    <row r="8" spans="2:12" x14ac:dyDescent="0.25">
      <c r="B8" s="5" t="s">
        <v>1</v>
      </c>
      <c r="C8" s="5"/>
    </row>
    <row r="9" spans="2:12" x14ac:dyDescent="0.25">
      <c r="B9" s="2" t="s">
        <v>2</v>
      </c>
      <c r="C9" s="2">
        <v>0.9</v>
      </c>
      <c r="E9" s="2"/>
    </row>
    <row r="10" spans="2:12" x14ac:dyDescent="0.25">
      <c r="B10" s="2" t="s">
        <v>3</v>
      </c>
      <c r="C10" s="6">
        <v>0.5</v>
      </c>
      <c r="E10" s="2"/>
    </row>
    <row r="11" spans="2:12" x14ac:dyDescent="0.25">
      <c r="B11" s="2" t="s">
        <v>4</v>
      </c>
      <c r="C11" s="2">
        <v>1.2</v>
      </c>
      <c r="E11" s="2"/>
    </row>
    <row r="12" spans="2:12" x14ac:dyDescent="0.25">
      <c r="B12" s="2" t="s">
        <v>5</v>
      </c>
      <c r="C12" s="6">
        <v>0.5</v>
      </c>
      <c r="E12" s="2"/>
    </row>
    <row r="13" spans="2:12" ht="25.5" x14ac:dyDescent="0.25">
      <c r="B13" s="7" t="s">
        <v>6</v>
      </c>
      <c r="C13" s="7">
        <f>C9*C10+C11*C12</f>
        <v>1.05</v>
      </c>
      <c r="E13" s="2"/>
    </row>
    <row r="14" spans="2:12" x14ac:dyDescent="0.25">
      <c r="B14" s="2"/>
      <c r="C14" s="2"/>
      <c r="E14" s="2"/>
    </row>
    <row r="15" spans="2:12" x14ac:dyDescent="0.25">
      <c r="B15" s="8" t="s">
        <v>7</v>
      </c>
      <c r="C15" s="2"/>
      <c r="E15" s="2"/>
    </row>
    <row r="16" spans="2:12" x14ac:dyDescent="0.25">
      <c r="B16" s="2" t="s">
        <v>2</v>
      </c>
      <c r="C16" s="2">
        <v>1.05</v>
      </c>
      <c r="E16" s="2"/>
    </row>
    <row r="17" spans="2:8" x14ac:dyDescent="0.25">
      <c r="B17" s="2" t="s">
        <v>5</v>
      </c>
      <c r="C17" s="6">
        <v>1</v>
      </c>
      <c r="E17" s="2"/>
    </row>
    <row r="18" spans="2:8" ht="25.5" x14ac:dyDescent="0.25">
      <c r="B18" s="7" t="s">
        <v>6</v>
      </c>
      <c r="C18" s="7">
        <f>C14*C15+C16*C17</f>
        <v>1.05</v>
      </c>
      <c r="E18" s="2"/>
    </row>
    <row r="19" spans="2:8" x14ac:dyDescent="0.25">
      <c r="B19" s="2"/>
      <c r="C19" s="2"/>
      <c r="D19" s="2"/>
      <c r="E19" s="2"/>
    </row>
    <row r="20" spans="2:8" x14ac:dyDescent="0.25">
      <c r="B20" s="2"/>
      <c r="C20" s="2"/>
      <c r="D20" s="2"/>
      <c r="E20" s="2"/>
    </row>
    <row r="21" spans="2:8" x14ac:dyDescent="0.25">
      <c r="B21" s="20" t="s">
        <v>19</v>
      </c>
      <c r="C21" s="20"/>
      <c r="D21" s="2"/>
      <c r="E21" s="2"/>
    </row>
    <row r="22" spans="2:8" x14ac:dyDescent="0.25">
      <c r="B22" s="2" t="s">
        <v>8</v>
      </c>
      <c r="C22" s="2">
        <v>2</v>
      </c>
      <c r="E22" s="2"/>
    </row>
    <row r="23" spans="2:8" x14ac:dyDescent="0.25">
      <c r="B23" s="2"/>
      <c r="C23" s="2"/>
      <c r="D23" s="9"/>
      <c r="E23" s="2"/>
    </row>
    <row r="24" spans="2:8" x14ac:dyDescent="0.25">
      <c r="B24" s="15" t="s">
        <v>10</v>
      </c>
      <c r="C24" s="15"/>
      <c r="D24" s="2"/>
      <c r="E24" s="2"/>
    </row>
    <row r="25" spans="2:8" ht="38.25" x14ac:dyDescent="0.25">
      <c r="B25" s="2" t="s">
        <v>14</v>
      </c>
      <c r="C25" s="2" t="s">
        <v>15</v>
      </c>
      <c r="D25" s="10" t="s">
        <v>12</v>
      </c>
      <c r="E25" s="10" t="s">
        <v>11</v>
      </c>
      <c r="F25" s="10" t="s">
        <v>21</v>
      </c>
      <c r="G25" s="10" t="s">
        <v>20</v>
      </c>
    </row>
    <row r="26" spans="2:8" x14ac:dyDescent="0.25">
      <c r="B26" s="10">
        <v>2</v>
      </c>
      <c r="C26" s="10">
        <v>0</v>
      </c>
      <c r="D26" s="11">
        <v>1</v>
      </c>
      <c r="E26" s="6">
        <f>D26/$D$29</f>
        <v>0.25</v>
      </c>
      <c r="F26" s="3">
        <f>$C$9^B26*$C$11^C26</f>
        <v>0.81</v>
      </c>
      <c r="G26" s="3">
        <f>F26^(1/$C$22)</f>
        <v>0.9</v>
      </c>
    </row>
    <row r="27" spans="2:8" x14ac:dyDescent="0.25">
      <c r="B27" s="10">
        <v>1</v>
      </c>
      <c r="C27" s="10">
        <v>1</v>
      </c>
      <c r="D27" s="11">
        <v>2</v>
      </c>
      <c r="E27" s="6">
        <f>D27/$D$29</f>
        <v>0.5</v>
      </c>
      <c r="F27" s="3">
        <f t="shared" ref="F27:F28" si="0">$C$9^B27*$C$11^C27</f>
        <v>1.08</v>
      </c>
      <c r="G27" s="3">
        <f>F27^(1/$C$22)</f>
        <v>1.0392304845413265</v>
      </c>
    </row>
    <row r="28" spans="2:8" x14ac:dyDescent="0.25">
      <c r="B28" s="10">
        <v>0</v>
      </c>
      <c r="C28" s="10">
        <v>2</v>
      </c>
      <c r="D28" s="11">
        <v>1</v>
      </c>
      <c r="E28" s="6">
        <f>D28/$D$29</f>
        <v>0.25</v>
      </c>
      <c r="F28" s="3">
        <f t="shared" si="0"/>
        <v>1.44</v>
      </c>
      <c r="G28" s="18">
        <f>F28^(1/$C$22)</f>
        <v>1.2</v>
      </c>
      <c r="H28" s="17"/>
    </row>
    <row r="29" spans="2:8" x14ac:dyDescent="0.25">
      <c r="B29" s="16" t="s">
        <v>13</v>
      </c>
      <c r="C29" s="16"/>
      <c r="D29" s="13">
        <f>SUM(D26:D28)</f>
        <v>4</v>
      </c>
      <c r="E29" s="14">
        <f>SUM(E26:E28)</f>
        <v>1</v>
      </c>
      <c r="F29" s="12">
        <f>SUMPRODUCT(D26:D28,F26:F28)</f>
        <v>4.41</v>
      </c>
      <c r="G29" s="17">
        <f>SUMPRODUCT(D26:D28,G26:G28)/D29</f>
        <v>1.0446152422706632</v>
      </c>
      <c r="H29" s="17"/>
    </row>
    <row r="31" spans="2:8" ht="51" x14ac:dyDescent="0.25">
      <c r="B31" s="19" t="s">
        <v>16</v>
      </c>
      <c r="C31" s="3">
        <f>F29/D29</f>
        <v>1.1025</v>
      </c>
    </row>
    <row r="32" spans="2:8" ht="63.75" x14ac:dyDescent="0.25">
      <c r="B32" s="19" t="s">
        <v>17</v>
      </c>
      <c r="C32" s="3">
        <f>C31^(1/$C$22)</f>
        <v>1.05</v>
      </c>
    </row>
    <row r="33" spans="2:7" ht="51" x14ac:dyDescent="0.25">
      <c r="B33" s="19" t="s">
        <v>18</v>
      </c>
      <c r="C33" s="3">
        <f>G29</f>
        <v>1.0446152422706632</v>
      </c>
    </row>
    <row r="36" spans="2:7" x14ac:dyDescent="0.25">
      <c r="B36" s="20" t="s">
        <v>19</v>
      </c>
      <c r="C36" s="20"/>
      <c r="D36" s="2"/>
      <c r="E36" s="2"/>
    </row>
    <row r="37" spans="2:7" x14ac:dyDescent="0.25">
      <c r="B37" s="2" t="s">
        <v>8</v>
      </c>
      <c r="C37" s="2">
        <v>3</v>
      </c>
      <c r="E37" s="2"/>
    </row>
    <row r="38" spans="2:7" x14ac:dyDescent="0.25">
      <c r="B38" s="2"/>
      <c r="C38" s="2"/>
      <c r="D38" s="9"/>
      <c r="E38" s="2"/>
    </row>
    <row r="39" spans="2:7" x14ac:dyDescent="0.25">
      <c r="B39" s="15" t="s">
        <v>10</v>
      </c>
      <c r="C39" s="15"/>
      <c r="D39" s="2"/>
      <c r="E39" s="2"/>
    </row>
    <row r="40" spans="2:7" ht="38.25" x14ac:dyDescent="0.25">
      <c r="B40" s="2" t="s">
        <v>14</v>
      </c>
      <c r="C40" s="2" t="s">
        <v>15</v>
      </c>
      <c r="D40" s="10" t="s">
        <v>12</v>
      </c>
      <c r="E40" s="10" t="s">
        <v>11</v>
      </c>
      <c r="F40" s="10" t="s">
        <v>21</v>
      </c>
      <c r="G40" s="10" t="s">
        <v>20</v>
      </c>
    </row>
    <row r="41" spans="2:7" x14ac:dyDescent="0.25">
      <c r="B41" s="10">
        <v>3</v>
      </c>
      <c r="C41" s="10">
        <f>$C$37-B41</f>
        <v>0</v>
      </c>
      <c r="D41" s="11">
        <f>FACT($C$37)/(FACT(B41)*FACT(C41))</f>
        <v>1</v>
      </c>
      <c r="E41" s="6">
        <f>D41/D45</f>
        <v>0.125</v>
      </c>
      <c r="F41" s="3">
        <f>$C$9^B41*$C$11^C41</f>
        <v>0.72900000000000009</v>
      </c>
      <c r="G41" s="3">
        <f>F41^(1/$C37)</f>
        <v>0.9</v>
      </c>
    </row>
    <row r="42" spans="2:7" x14ac:dyDescent="0.25">
      <c r="B42" s="10">
        <f>B41-1</f>
        <v>2</v>
      </c>
      <c r="C42" s="10">
        <f t="shared" ref="C42:C44" si="1">$C$37-B42</f>
        <v>1</v>
      </c>
      <c r="D42" s="11">
        <f t="shared" ref="D42:D44" si="2">FACT($C$37)/(FACT(B42)*FACT(C42))</f>
        <v>3</v>
      </c>
      <c r="E42" s="6">
        <f>D42/D45</f>
        <v>0.375</v>
      </c>
      <c r="F42" s="3">
        <f>$C$9^B42*$C$11^C42</f>
        <v>0.97199999999999998</v>
      </c>
      <c r="G42" s="3">
        <f>F42^(1/C37)</f>
        <v>0.99057817466838805</v>
      </c>
    </row>
    <row r="43" spans="2:7" x14ac:dyDescent="0.25">
      <c r="B43" s="10">
        <f t="shared" ref="B43:B44" si="3">B42-1</f>
        <v>1</v>
      </c>
      <c r="C43" s="10">
        <f t="shared" si="1"/>
        <v>2</v>
      </c>
      <c r="D43" s="11">
        <f t="shared" si="2"/>
        <v>3</v>
      </c>
      <c r="E43" s="6">
        <f>D43/D45</f>
        <v>0.375</v>
      </c>
      <c r="F43" s="3">
        <f t="shared" ref="F43:F44" si="4">$C$9^B43*$C$11^C43</f>
        <v>1.296</v>
      </c>
      <c r="G43" s="3">
        <f>F43^(1/C37)</f>
        <v>1.0902723556992837</v>
      </c>
    </row>
    <row r="44" spans="2:7" x14ac:dyDescent="0.25">
      <c r="B44" s="10">
        <f t="shared" si="3"/>
        <v>0</v>
      </c>
      <c r="C44" s="10">
        <f t="shared" si="1"/>
        <v>3</v>
      </c>
      <c r="D44" s="11">
        <f t="shared" si="2"/>
        <v>1</v>
      </c>
      <c r="E44" s="6">
        <f>D44/D45</f>
        <v>0.125</v>
      </c>
      <c r="F44" s="3">
        <f t="shared" si="4"/>
        <v>1.728</v>
      </c>
      <c r="G44" s="18">
        <f>F44^(1/C37)</f>
        <v>1.2</v>
      </c>
    </row>
    <row r="45" spans="2:7" x14ac:dyDescent="0.25">
      <c r="B45" s="16" t="s">
        <v>13</v>
      </c>
      <c r="C45" s="16"/>
      <c r="D45" s="13">
        <f>SUM(D41:D44)</f>
        <v>8</v>
      </c>
      <c r="E45" s="14">
        <f>SUM(E41:E44)</f>
        <v>1</v>
      </c>
      <c r="F45" s="12">
        <f>SUMPRODUCT(D41:D44,F41:F44)</f>
        <v>9.2609999999999992</v>
      </c>
      <c r="G45" s="17">
        <f>SUMPRODUCT(D41:D44,G41:G44)/D45</f>
        <v>1.0428189488878767</v>
      </c>
    </row>
    <row r="47" spans="2:7" ht="51" x14ac:dyDescent="0.25">
      <c r="B47" s="19" t="s">
        <v>16</v>
      </c>
      <c r="C47" s="3">
        <f>F45/D45</f>
        <v>1.1576249999999999</v>
      </c>
    </row>
    <row r="48" spans="2:7" ht="63.75" x14ac:dyDescent="0.25">
      <c r="B48" s="19" t="s">
        <v>17</v>
      </c>
      <c r="C48" s="3">
        <f>C47^(1/C37)</f>
        <v>1.05</v>
      </c>
    </row>
    <row r="49" spans="2:7" ht="51" x14ac:dyDescent="0.25">
      <c r="B49" s="19" t="s">
        <v>18</v>
      </c>
      <c r="C49" s="3">
        <f>G45</f>
        <v>1.0428189488878767</v>
      </c>
    </row>
    <row r="52" spans="2:7" x14ac:dyDescent="0.25">
      <c r="B52" s="20" t="s">
        <v>19</v>
      </c>
      <c r="C52" s="20"/>
      <c r="D52" s="2"/>
      <c r="E52" s="2"/>
    </row>
    <row r="53" spans="2:7" x14ac:dyDescent="0.25">
      <c r="B53" s="2" t="s">
        <v>8</v>
      </c>
      <c r="C53" s="2">
        <v>4</v>
      </c>
      <c r="E53" s="2"/>
    </row>
    <row r="54" spans="2:7" x14ac:dyDescent="0.25">
      <c r="B54" s="2"/>
      <c r="C54" s="2"/>
      <c r="D54" s="9"/>
      <c r="E54" s="2"/>
    </row>
    <row r="55" spans="2:7" x14ac:dyDescent="0.25">
      <c r="B55" s="15" t="s">
        <v>10</v>
      </c>
      <c r="C55" s="15"/>
      <c r="D55" s="2"/>
      <c r="E55" s="2"/>
    </row>
    <row r="56" spans="2:7" ht="38.25" x14ac:dyDescent="0.25">
      <c r="B56" s="2" t="s">
        <v>14</v>
      </c>
      <c r="C56" s="2" t="s">
        <v>15</v>
      </c>
      <c r="D56" s="10" t="s">
        <v>12</v>
      </c>
      <c r="E56" s="10" t="s">
        <v>11</v>
      </c>
      <c r="F56" s="10" t="s">
        <v>21</v>
      </c>
      <c r="G56" s="10" t="s">
        <v>20</v>
      </c>
    </row>
    <row r="57" spans="2:7" x14ac:dyDescent="0.25">
      <c r="B57" s="10">
        <f>C53</f>
        <v>4</v>
      </c>
      <c r="C57" s="10">
        <f>C53-B57</f>
        <v>0</v>
      </c>
      <c r="D57" s="11">
        <f>FACT(C53)/(FACT(B57)*FACT(C57))</f>
        <v>1</v>
      </c>
      <c r="E57" s="6">
        <f>D57/D62</f>
        <v>6.25E-2</v>
      </c>
      <c r="F57" s="3">
        <f>$C$9^B57*$C$11^C57</f>
        <v>0.65610000000000013</v>
      </c>
      <c r="G57" s="3">
        <f>F57^(1/$C53)</f>
        <v>0.9</v>
      </c>
    </row>
    <row r="58" spans="2:7" x14ac:dyDescent="0.25">
      <c r="B58" s="10">
        <f>B57-1</f>
        <v>3</v>
      </c>
      <c r="C58" s="10">
        <f>C53-B58</f>
        <v>1</v>
      </c>
      <c r="D58" s="11">
        <f>FACT(C53)/(FACT(B58)*FACT(C58))</f>
        <v>4</v>
      </c>
      <c r="E58" s="6">
        <f>D58/D62</f>
        <v>0.25</v>
      </c>
      <c r="F58" s="3">
        <f>$C$9^B58*$C$11^C58</f>
        <v>0.87480000000000013</v>
      </c>
      <c r="G58" s="3">
        <f>F58^(1/C53)</f>
        <v>0.96711293864118775</v>
      </c>
    </row>
    <row r="59" spans="2:7" x14ac:dyDescent="0.25">
      <c r="B59" s="10">
        <f t="shared" ref="B59:B61" si="5">B58-1</f>
        <v>2</v>
      </c>
      <c r="C59" s="10">
        <f>C53-B59</f>
        <v>2</v>
      </c>
      <c r="D59" s="11">
        <f>FACT(C53)/(FACT(B59)*FACT(C59))</f>
        <v>6</v>
      </c>
      <c r="E59" s="6">
        <f>D59/D62</f>
        <v>0.375</v>
      </c>
      <c r="F59" s="3">
        <f>$C$9^B59*$C$11^C59</f>
        <v>1.1664000000000001</v>
      </c>
      <c r="G59" s="3">
        <f>F59^(1/C53)</f>
        <v>1.0392304845413265</v>
      </c>
    </row>
    <row r="60" spans="2:7" x14ac:dyDescent="0.25">
      <c r="B60" s="10">
        <f t="shared" si="5"/>
        <v>1</v>
      </c>
      <c r="C60" s="10">
        <f>C53-B60</f>
        <v>3</v>
      </c>
      <c r="D60" s="11">
        <f>FACT(C53)/(FACT(B60)*FACT(C60))</f>
        <v>4</v>
      </c>
      <c r="E60" s="6">
        <f>D60/D62</f>
        <v>0.25</v>
      </c>
      <c r="F60" s="3">
        <f t="shared" ref="F60:F61" si="6">$C$9^B60*$C$11^C60</f>
        <v>1.5551999999999999</v>
      </c>
      <c r="G60" s="3">
        <f>F60^(1/C53)</f>
        <v>1.1167258309225194</v>
      </c>
    </row>
    <row r="61" spans="2:7" x14ac:dyDescent="0.25">
      <c r="B61" s="10">
        <f t="shared" si="5"/>
        <v>0</v>
      </c>
      <c r="C61" s="10">
        <f>C53-B61</f>
        <v>4</v>
      </c>
      <c r="D61" s="11">
        <f>FACT(C53)/(FACT(B61)*FACT(C61))</f>
        <v>1</v>
      </c>
      <c r="E61" s="6">
        <f>D61/D62</f>
        <v>6.25E-2</v>
      </c>
      <c r="F61" s="3">
        <f t="shared" si="6"/>
        <v>2.0735999999999999</v>
      </c>
      <c r="G61" s="18">
        <f>F61^(1/C53)</f>
        <v>1.2</v>
      </c>
    </row>
    <row r="62" spans="2:7" x14ac:dyDescent="0.25">
      <c r="B62" s="16" t="s">
        <v>13</v>
      </c>
      <c r="C62" s="16"/>
      <c r="D62" s="13">
        <f>SUM(D57:D61)</f>
        <v>16</v>
      </c>
      <c r="E62" s="14">
        <f>SUM(E57:E61)</f>
        <v>1</v>
      </c>
      <c r="F62" s="12">
        <f>SUMPRODUCT(D57:D61,F57:F61)</f>
        <v>19.4481</v>
      </c>
      <c r="G62" s="17">
        <f>SUMPRODUCT(D57:D61,G57:G61)/D62</f>
        <v>1.0419211240939243</v>
      </c>
    </row>
    <row r="64" spans="2:7" ht="51" x14ac:dyDescent="0.25">
      <c r="B64" s="19" t="s">
        <v>16</v>
      </c>
      <c r="C64" s="3">
        <f>F62/D62</f>
        <v>1.21550625</v>
      </c>
    </row>
    <row r="65" spans="2:7" ht="63.75" x14ac:dyDescent="0.25">
      <c r="B65" s="19" t="s">
        <v>17</v>
      </c>
      <c r="C65" s="3">
        <f>C64^(1/C53)</f>
        <v>1.05</v>
      </c>
    </row>
    <row r="66" spans="2:7" ht="51" x14ac:dyDescent="0.25">
      <c r="B66" s="19" t="s">
        <v>18</v>
      </c>
      <c r="C66" s="3">
        <f>G62</f>
        <v>1.0419211240939243</v>
      </c>
    </row>
    <row r="69" spans="2:7" x14ac:dyDescent="0.25">
      <c r="B69" s="20" t="s">
        <v>19</v>
      </c>
      <c r="C69" s="20"/>
      <c r="D69" s="2"/>
      <c r="E69" s="2"/>
    </row>
    <row r="70" spans="2:7" x14ac:dyDescent="0.25">
      <c r="B70" s="2" t="s">
        <v>8</v>
      </c>
      <c r="C70" s="2">
        <v>5</v>
      </c>
      <c r="E70" s="2"/>
    </row>
    <row r="71" spans="2:7" x14ac:dyDescent="0.25">
      <c r="B71" s="2"/>
      <c r="C71" s="2"/>
      <c r="D71" s="9"/>
      <c r="E71" s="2"/>
    </row>
    <row r="72" spans="2:7" x14ac:dyDescent="0.25">
      <c r="B72" s="15" t="s">
        <v>10</v>
      </c>
      <c r="C72" s="15"/>
      <c r="D72" s="2"/>
      <c r="E72" s="2"/>
    </row>
    <row r="73" spans="2:7" ht="38.25" x14ac:dyDescent="0.25">
      <c r="B73" s="2" t="s">
        <v>14</v>
      </c>
      <c r="C73" s="2" t="s">
        <v>15</v>
      </c>
      <c r="D73" s="10" t="s">
        <v>12</v>
      </c>
      <c r="E73" s="10" t="s">
        <v>11</v>
      </c>
      <c r="F73" s="10" t="s">
        <v>21</v>
      </c>
      <c r="G73" s="10" t="s">
        <v>20</v>
      </c>
    </row>
    <row r="74" spans="2:7" x14ac:dyDescent="0.25">
      <c r="B74" s="10">
        <f>C70</f>
        <v>5</v>
      </c>
      <c r="C74" s="10">
        <f>C70-B74</f>
        <v>0</v>
      </c>
      <c r="D74" s="11">
        <f>FACT(C70)/(FACT(B74)*FACT(C74))</f>
        <v>1</v>
      </c>
      <c r="E74" s="6">
        <f>D74/D80</f>
        <v>3.125E-2</v>
      </c>
      <c r="F74" s="3">
        <f>$C$9^B74*$C$11^C74</f>
        <v>0.59049000000000018</v>
      </c>
      <c r="G74" s="3">
        <f>F74^(1/$C70)</f>
        <v>0.9</v>
      </c>
    </row>
    <row r="75" spans="2:7" x14ac:dyDescent="0.25">
      <c r="B75" s="10">
        <f>B74-1</f>
        <v>4</v>
      </c>
      <c r="C75" s="10">
        <f>C70-B75</f>
        <v>1</v>
      </c>
      <c r="D75" s="11">
        <f>FACT(C70)/(FACT(B75)*FACT(C75))</f>
        <v>5</v>
      </c>
      <c r="E75" s="6">
        <f>D75/D80</f>
        <v>0.15625</v>
      </c>
      <c r="F75" s="3">
        <f>$C$9^B75*$C$11^C75</f>
        <v>0.78732000000000013</v>
      </c>
      <c r="G75" s="3">
        <f>F75^(1/C70)</f>
        <v>0.95330145694393109</v>
      </c>
    </row>
    <row r="76" spans="2:7" x14ac:dyDescent="0.25">
      <c r="B76" s="10">
        <f t="shared" ref="B76:B79" si="7">B75-1</f>
        <v>3</v>
      </c>
      <c r="C76" s="10">
        <f>C70-B76</f>
        <v>2</v>
      </c>
      <c r="D76" s="11">
        <f>FACT(C70)/(FACT(B76)*FACT(C76))</f>
        <v>10</v>
      </c>
      <c r="E76" s="6">
        <f>D76/D80</f>
        <v>0.3125</v>
      </c>
      <c r="F76" s="3">
        <f>$C$9^B76*$C$11^C76</f>
        <v>1.04976</v>
      </c>
      <c r="G76" s="3">
        <f>F76^(1/C70)</f>
        <v>1.0097596309015795</v>
      </c>
    </row>
    <row r="77" spans="2:7" x14ac:dyDescent="0.25">
      <c r="B77" s="10">
        <f t="shared" si="7"/>
        <v>2</v>
      </c>
      <c r="C77" s="10">
        <f>C70-B77</f>
        <v>3</v>
      </c>
      <c r="D77" s="11">
        <f>FACT(C70)/(FACT(B77)*FACT(C77))</f>
        <v>10</v>
      </c>
      <c r="E77" s="6">
        <f>D77/D80</f>
        <v>0.3125</v>
      </c>
      <c r="F77" s="3">
        <f>$C$9^B77*$C$11^C77</f>
        <v>1.39968</v>
      </c>
      <c r="G77" s="3">
        <f>F77^(1/C70)</f>
        <v>1.0695614747796021</v>
      </c>
    </row>
    <row r="78" spans="2:7" x14ac:dyDescent="0.25">
      <c r="B78" s="10">
        <f t="shared" si="7"/>
        <v>1</v>
      </c>
      <c r="C78" s="10">
        <f>C70-B78</f>
        <v>4</v>
      </c>
      <c r="D78" s="11">
        <f>FACT(C70)/(FACT(B78)*FACT(C78))</f>
        <v>5</v>
      </c>
      <c r="E78" s="6">
        <f>D78/D80</f>
        <v>0.15625</v>
      </c>
      <c r="F78" s="3">
        <f t="shared" ref="F78:F79" si="8">$C$9^B78*$C$11^C78</f>
        <v>1.8662399999999999</v>
      </c>
      <c r="G78" s="3">
        <f>F78^(1/C70)</f>
        <v>1.1329050135538823</v>
      </c>
    </row>
    <row r="79" spans="2:7" x14ac:dyDescent="0.25">
      <c r="B79" s="10">
        <f t="shared" si="7"/>
        <v>0</v>
      </c>
      <c r="C79" s="10">
        <f>C70-B79</f>
        <v>5</v>
      </c>
      <c r="D79" s="11">
        <f>FACT(C70)/(FACT(B79)*FACT(C79))</f>
        <v>1</v>
      </c>
      <c r="E79" s="6">
        <f>D79/D80</f>
        <v>3.125E-2</v>
      </c>
      <c r="F79" s="3">
        <f t="shared" si="8"/>
        <v>2.4883199999999999</v>
      </c>
      <c r="G79" s="18">
        <f>F79^(1/C70)</f>
        <v>1.2</v>
      </c>
    </row>
    <row r="80" spans="2:7" x14ac:dyDescent="0.25">
      <c r="B80" s="16" t="s">
        <v>13</v>
      </c>
      <c r="C80" s="16"/>
      <c r="D80" s="13">
        <f>SUM(D74:D79)</f>
        <v>32</v>
      </c>
      <c r="E80" s="14">
        <f>SUM(E74:E79)</f>
        <v>1</v>
      </c>
      <c r="F80" s="12">
        <f>SUMPRODUCT(D74:D79,F74:F79)</f>
        <v>40.841009999999997</v>
      </c>
      <c r="G80" s="17">
        <f>SUMPRODUCT(D74:D79,G74:G79)/D80</f>
        <v>1.0413826065406528</v>
      </c>
    </row>
    <row r="82" spans="2:7" ht="51" x14ac:dyDescent="0.25">
      <c r="B82" s="19" t="s">
        <v>16</v>
      </c>
      <c r="C82" s="3">
        <f>F80/D80</f>
        <v>1.2762815624999999</v>
      </c>
    </row>
    <row r="83" spans="2:7" ht="63.75" x14ac:dyDescent="0.25">
      <c r="B83" s="19" t="s">
        <v>17</v>
      </c>
      <c r="C83" s="3">
        <f>C82^(1/C70)</f>
        <v>1.05</v>
      </c>
    </row>
    <row r="84" spans="2:7" ht="51" x14ac:dyDescent="0.25">
      <c r="B84" s="19" t="s">
        <v>18</v>
      </c>
      <c r="C84" s="3">
        <f>G80</f>
        <v>1.0413826065406528</v>
      </c>
    </row>
    <row r="87" spans="2:7" x14ac:dyDescent="0.25">
      <c r="B87" s="20" t="s">
        <v>19</v>
      </c>
      <c r="C87" s="20"/>
      <c r="D87" s="2"/>
      <c r="E87" s="2"/>
    </row>
    <row r="88" spans="2:7" x14ac:dyDescent="0.25">
      <c r="B88" s="2" t="s">
        <v>8</v>
      </c>
      <c r="C88" s="2">
        <v>10</v>
      </c>
      <c r="E88" s="2"/>
    </row>
    <row r="89" spans="2:7" x14ac:dyDescent="0.25">
      <c r="B89" s="2"/>
      <c r="C89" s="2"/>
      <c r="D89" s="9"/>
      <c r="E89" s="2"/>
    </row>
    <row r="90" spans="2:7" x14ac:dyDescent="0.25">
      <c r="B90" s="15" t="s">
        <v>10</v>
      </c>
      <c r="C90" s="15"/>
      <c r="D90" s="2"/>
      <c r="E90" s="2"/>
    </row>
    <row r="91" spans="2:7" ht="38.25" x14ac:dyDescent="0.25">
      <c r="B91" s="2" t="s">
        <v>14</v>
      </c>
      <c r="C91" s="2" t="s">
        <v>15</v>
      </c>
      <c r="D91" s="10" t="s">
        <v>12</v>
      </c>
      <c r="E91" s="10" t="s">
        <v>11</v>
      </c>
      <c r="F91" s="10" t="s">
        <v>21</v>
      </c>
      <c r="G91" s="10" t="s">
        <v>20</v>
      </c>
    </row>
    <row r="92" spans="2:7" x14ac:dyDescent="0.25">
      <c r="B92" s="10">
        <f>C88</f>
        <v>10</v>
      </c>
      <c r="C92" s="10">
        <f>C88-B92</f>
        <v>0</v>
      </c>
      <c r="D92" s="11">
        <f>FACT(C88)/(FACT(B92)*FACT(C92))</f>
        <v>1</v>
      </c>
      <c r="E92" s="21">
        <f>D92/D103</f>
        <v>9.765625E-4</v>
      </c>
      <c r="F92" s="3">
        <f>$C$9^B92*$C$11^C92</f>
        <v>0.34867844010000015</v>
      </c>
      <c r="G92" s="3">
        <f>F92^(1/C88)</f>
        <v>0.9</v>
      </c>
    </row>
    <row r="93" spans="2:7" x14ac:dyDescent="0.25">
      <c r="B93" s="10">
        <f>B92-1</f>
        <v>9</v>
      </c>
      <c r="C93" s="10">
        <f>C88-B93</f>
        <v>1</v>
      </c>
      <c r="D93" s="11">
        <f>FACT(C88)/(FACT(B93)*FACT(C93))</f>
        <v>10</v>
      </c>
      <c r="E93" s="21">
        <f>D93/D103</f>
        <v>9.765625E-3</v>
      </c>
      <c r="F93" s="3">
        <f>$C$9^B93*$C$11^C93</f>
        <v>0.46490458680000013</v>
      </c>
      <c r="G93" s="3">
        <f>F93^(1/C88)</f>
        <v>0.92626740806828456</v>
      </c>
    </row>
    <row r="94" spans="2:7" x14ac:dyDescent="0.25">
      <c r="B94" s="10">
        <f t="shared" ref="B94:B102" si="9">B93-1</f>
        <v>8</v>
      </c>
      <c r="C94" s="10">
        <f>C88-B94</f>
        <v>2</v>
      </c>
      <c r="D94" s="11">
        <f>FACT(C88)/(FACT(B94)*FACT(C94))</f>
        <v>45</v>
      </c>
      <c r="E94" s="21">
        <f>D94/D103</f>
        <v>4.39453125E-2</v>
      </c>
      <c r="F94" s="3">
        <f t="shared" ref="F94:F98" si="10">$C$9^B94*$C$11^C94</f>
        <v>0.61987278240000021</v>
      </c>
      <c r="G94" s="3">
        <f>F94^(1/C88)</f>
        <v>0.95330145694393109</v>
      </c>
    </row>
    <row r="95" spans="2:7" x14ac:dyDescent="0.25">
      <c r="B95" s="10">
        <f t="shared" si="9"/>
        <v>7</v>
      </c>
      <c r="C95" s="10">
        <f>C88-B95</f>
        <v>3</v>
      </c>
      <c r="D95" s="11">
        <f>FACT(C88)/(FACT(B95)*FACT(C95))</f>
        <v>120</v>
      </c>
      <c r="E95" s="21">
        <f>D95/D103</f>
        <v>0.1171875</v>
      </c>
      <c r="F95" s="3">
        <f t="shared" si="10"/>
        <v>0.82649704320000028</v>
      </c>
      <c r="G95" s="3">
        <f>F95^(1/C88)</f>
        <v>0.98112452181241594</v>
      </c>
    </row>
    <row r="96" spans="2:7" x14ac:dyDescent="0.25">
      <c r="B96" s="10">
        <f t="shared" si="9"/>
        <v>6</v>
      </c>
      <c r="C96" s="10">
        <f>C88-B96</f>
        <v>4</v>
      </c>
      <c r="D96" s="11">
        <f>FACT(C88)/(FACT(B96)*FACT(C96))</f>
        <v>210</v>
      </c>
      <c r="E96" s="21">
        <f>D96/D103</f>
        <v>0.205078125</v>
      </c>
      <c r="F96" s="3">
        <f t="shared" si="10"/>
        <v>1.1019960576000003</v>
      </c>
      <c r="G96" s="3">
        <f>F96^(1/C88)</f>
        <v>1.0097596309015795</v>
      </c>
    </row>
    <row r="97" spans="2:7" x14ac:dyDescent="0.25">
      <c r="B97" s="10">
        <f t="shared" si="9"/>
        <v>5</v>
      </c>
      <c r="C97" s="10">
        <f>C88-B97</f>
        <v>5</v>
      </c>
      <c r="D97" s="11">
        <f>FACT(C88)/(FACT(B97)*FACT(C97))</f>
        <v>252</v>
      </c>
      <c r="E97" s="21">
        <f>D97/D103</f>
        <v>0.24609375</v>
      </c>
      <c r="F97" s="3">
        <f t="shared" si="10"/>
        <v>1.4693280768000003</v>
      </c>
      <c r="G97" s="3">
        <f>F97^(1/C88)</f>
        <v>1.0392304845413265</v>
      </c>
    </row>
    <row r="98" spans="2:7" x14ac:dyDescent="0.25">
      <c r="B98" s="10">
        <f t="shared" si="9"/>
        <v>4</v>
      </c>
      <c r="C98" s="10">
        <f>C88-B98</f>
        <v>6</v>
      </c>
      <c r="D98" s="11">
        <f>FACT(C88)/(FACT(B98)*FACT(C98))</f>
        <v>210</v>
      </c>
      <c r="E98" s="21">
        <f>D98/D103</f>
        <v>0.205078125</v>
      </c>
      <c r="F98" s="3">
        <f t="shared" si="10"/>
        <v>1.9591041024000002</v>
      </c>
      <c r="G98" s="3">
        <f>F98^(1/C88)</f>
        <v>1.0695614747796021</v>
      </c>
    </row>
    <row r="99" spans="2:7" x14ac:dyDescent="0.25">
      <c r="B99" s="10">
        <f t="shared" si="9"/>
        <v>3</v>
      </c>
      <c r="C99" s="10">
        <f>C88-B99</f>
        <v>7</v>
      </c>
      <c r="D99" s="11">
        <f>FACT(C88)/(FACT(B99)*FACT(C99))</f>
        <v>120</v>
      </c>
      <c r="E99" s="21">
        <f>D99/D103</f>
        <v>0.1171875</v>
      </c>
      <c r="F99" s="3">
        <f>$C$9^B99*$C$11^C99</f>
        <v>2.6121388032000001</v>
      </c>
      <c r="G99" s="3">
        <f>F99^(1/C88)</f>
        <v>1.1007777055708821</v>
      </c>
    </row>
    <row r="100" spans="2:7" x14ac:dyDescent="0.25">
      <c r="B100" s="10">
        <f t="shared" si="9"/>
        <v>2</v>
      </c>
      <c r="C100" s="10">
        <f>C88-B100</f>
        <v>8</v>
      </c>
      <c r="D100" s="11">
        <f>FACT(C88)/(FACT(B100)*FACT(C100))</f>
        <v>45</v>
      </c>
      <c r="E100" s="21">
        <f>D100/D103</f>
        <v>4.39453125E-2</v>
      </c>
      <c r="F100" s="3">
        <f>$C$9^B100*$C$11^C100</f>
        <v>3.4828517375999999</v>
      </c>
      <c r="G100" s="3">
        <f>F100^(1/C88)</f>
        <v>1.1329050135538823</v>
      </c>
    </row>
    <row r="101" spans="2:7" x14ac:dyDescent="0.25">
      <c r="B101" s="10">
        <f t="shared" si="9"/>
        <v>1</v>
      </c>
      <c r="C101" s="10">
        <f>C88-B101</f>
        <v>9</v>
      </c>
      <c r="D101" s="11">
        <f>FACT(C88)/(FACT(B101)*FACT(C101))</f>
        <v>10</v>
      </c>
      <c r="E101" s="21">
        <f>D101/D103</f>
        <v>9.765625E-3</v>
      </c>
      <c r="F101" s="3">
        <f t="shared" ref="F101:F102" si="11">$C$9^B101*$C$11^C101</f>
        <v>4.6438023167999996</v>
      </c>
      <c r="G101" s="3">
        <f>F101^(1/C88)</f>
        <v>1.1659699894356883</v>
      </c>
    </row>
    <row r="102" spans="2:7" x14ac:dyDescent="0.25">
      <c r="B102" s="10">
        <f t="shared" si="9"/>
        <v>0</v>
      </c>
      <c r="C102" s="10">
        <f>C88-B102</f>
        <v>10</v>
      </c>
      <c r="D102" s="11">
        <f>FACT(C88)/(FACT(B102)*FACT(C102))</f>
        <v>1</v>
      </c>
      <c r="E102" s="21">
        <f>D102/D103</f>
        <v>9.765625E-4</v>
      </c>
      <c r="F102" s="3">
        <f t="shared" si="11"/>
        <v>6.1917364223999991</v>
      </c>
      <c r="G102" s="18">
        <f>F102^(1/C88)</f>
        <v>1.2</v>
      </c>
    </row>
    <row r="103" spans="2:7" x14ac:dyDescent="0.25">
      <c r="B103" s="16" t="s">
        <v>13</v>
      </c>
      <c r="C103" s="16"/>
      <c r="D103" s="13">
        <f>SUM(D92:D102)</f>
        <v>1024</v>
      </c>
      <c r="E103" s="14">
        <f>SUM(E92:E102)</f>
        <v>1</v>
      </c>
      <c r="F103" s="12">
        <f>SUMPRODUCT(D92:D102,F92:F102)</f>
        <v>1667.9880978201004</v>
      </c>
      <c r="G103" s="17">
        <f>SUMPRODUCT(D92:D102,G92:G102)/D103</f>
        <v>1.0403061003231442</v>
      </c>
    </row>
    <row r="105" spans="2:7" ht="51" x14ac:dyDescent="0.25">
      <c r="B105" s="19" t="s">
        <v>16</v>
      </c>
      <c r="C105" s="3">
        <f>F103/D103</f>
        <v>1.6288946267774418</v>
      </c>
    </row>
    <row r="106" spans="2:7" ht="63.75" x14ac:dyDescent="0.25">
      <c r="B106" s="19" t="s">
        <v>17</v>
      </c>
      <c r="C106" s="3">
        <f>C105^(1/C88)</f>
        <v>1.05</v>
      </c>
    </row>
    <row r="107" spans="2:7" ht="51" x14ac:dyDescent="0.25">
      <c r="B107" s="19" t="s">
        <v>18</v>
      </c>
      <c r="C107" s="3">
        <f>G103</f>
        <v>1.0403061003231442</v>
      </c>
    </row>
  </sheetData>
  <mergeCells count="16">
    <mergeCell ref="B90:C90"/>
    <mergeCell ref="B103:C103"/>
    <mergeCell ref="B62:C62"/>
    <mergeCell ref="B69:C69"/>
    <mergeCell ref="B72:C72"/>
    <mergeCell ref="B80:C80"/>
    <mergeCell ref="B87:C87"/>
    <mergeCell ref="B45:C45"/>
    <mergeCell ref="B21:C21"/>
    <mergeCell ref="B36:C36"/>
    <mergeCell ref="B52:C52"/>
    <mergeCell ref="B55:C55"/>
    <mergeCell ref="B2:J5"/>
    <mergeCell ref="B24:C24"/>
    <mergeCell ref="B29:C29"/>
    <mergeCell ref="B39:C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boo_</dc:creator>
  <cp:lastModifiedBy>boo_</cp:lastModifiedBy>
  <dcterms:created xsi:type="dcterms:W3CDTF">2020-03-15T06:32:39Z</dcterms:created>
  <dcterms:modified xsi:type="dcterms:W3CDTF">2020-03-15T07:32:41Z</dcterms:modified>
</cp:coreProperties>
</file>