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22995" windowHeight="1408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13" i="1"/>
  <c r="E11"/>
  <c r="C8"/>
  <c r="F8" s="1"/>
  <c r="F13" l="1"/>
  <c r="H13" s="1"/>
  <c r="F11"/>
  <c r="H11" s="1"/>
  <c r="G13"/>
  <c r="C13"/>
  <c r="E8"/>
  <c r="G11"/>
  <c r="C11"/>
  <c r="D9"/>
  <c r="C9"/>
  <c r="E9" l="1"/>
  <c r="F9"/>
  <c r="H9" s="1"/>
</calcChain>
</file>

<file path=xl/sharedStrings.xml><?xml version="1.0" encoding="utf-8"?>
<sst xmlns="http://schemas.openxmlformats.org/spreadsheetml/2006/main" count="26" uniqueCount="22">
  <si>
    <t>Рассчеты бекинговых схем</t>
  </si>
  <si>
    <t>Бай-ин турнира:</t>
  </si>
  <si>
    <t>Рейк с турнира:</t>
  </si>
  <si>
    <t>Кол-во турниров</t>
  </si>
  <si>
    <t>Вложения:</t>
  </si>
  <si>
    <t>ПРИЗЫ:</t>
  </si>
  <si>
    <t>РОИ:</t>
  </si>
  <si>
    <t>ПРОФИТ:</t>
  </si>
  <si>
    <t>Игрок</t>
  </si>
  <si>
    <t>% Прибыли игрока:</t>
  </si>
  <si>
    <t>Игрок + Бекер</t>
  </si>
  <si>
    <t>Бекер</t>
  </si>
  <si>
    <t>Доля бекера:</t>
  </si>
  <si>
    <t>Стоимость Доли:</t>
  </si>
  <si>
    <t>Коэффициент:</t>
  </si>
  <si>
    <t>Призы Б:</t>
  </si>
  <si>
    <t>Профит Б:</t>
  </si>
  <si>
    <t>РОИ Б:</t>
  </si>
  <si>
    <t>% Прибыли бекера:</t>
  </si>
  <si>
    <t>Бекер Откат</t>
  </si>
  <si>
    <t>Стомость:</t>
  </si>
  <si>
    <t>Откат игроку: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</si>
</sst>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10" xfId="0" applyFont="1" applyFill="1" applyBorder="1"/>
    <xf numFmtId="0" fontId="1" fillId="2" borderId="6" xfId="0" applyFont="1" applyFill="1" applyBorder="1"/>
    <xf numFmtId="0" fontId="2" fillId="3" borderId="7" xfId="0" applyFont="1" applyFill="1" applyBorder="1"/>
    <xf numFmtId="0" fontId="1" fillId="2" borderId="11" xfId="0" applyFont="1" applyFill="1" applyBorder="1"/>
    <xf numFmtId="0" fontId="2" fillId="3" borderId="11" xfId="0" applyFont="1" applyFill="1" applyBorder="1"/>
    <xf numFmtId="0" fontId="1" fillId="2" borderId="7" xfId="0" applyFont="1" applyFill="1" applyBorder="1"/>
    <xf numFmtId="0" fontId="2" fillId="2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F17" sqref="F17"/>
    </sheetView>
  </sheetViews>
  <sheetFormatPr defaultRowHeight="15"/>
  <cols>
    <col min="1" max="1" width="20.28515625" customWidth="1"/>
    <col min="2" max="2" width="23.42578125" customWidth="1"/>
    <col min="3" max="3" width="20.7109375" customWidth="1"/>
    <col min="4" max="4" width="26.7109375" customWidth="1"/>
    <col min="6" max="6" width="20" customWidth="1"/>
    <col min="7" max="7" width="16.85546875" customWidth="1"/>
    <col min="8" max="8" width="21.140625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/>
      <c r="B2" s="5"/>
      <c r="C2" s="5"/>
      <c r="D2" s="5"/>
      <c r="E2" s="5"/>
      <c r="F2" s="5"/>
      <c r="G2" s="5"/>
      <c r="H2" s="6"/>
    </row>
    <row r="3" spans="1:8">
      <c r="A3" s="7"/>
      <c r="B3" s="8"/>
      <c r="C3" s="8"/>
      <c r="D3" s="8"/>
      <c r="E3" s="8"/>
      <c r="F3" s="8"/>
      <c r="G3" s="8"/>
      <c r="H3" s="9"/>
    </row>
    <row r="4" spans="1:8">
      <c r="A4" s="10" t="s">
        <v>1</v>
      </c>
      <c r="B4" s="11">
        <v>6</v>
      </c>
      <c r="C4" s="8"/>
      <c r="D4" s="8"/>
      <c r="E4" s="8"/>
      <c r="F4" s="8"/>
      <c r="G4" s="8"/>
      <c r="H4" s="9"/>
    </row>
    <row r="5" spans="1:8">
      <c r="A5" s="10" t="s">
        <v>2</v>
      </c>
      <c r="B5" s="11">
        <v>0.5</v>
      </c>
      <c r="C5" s="8"/>
      <c r="D5" s="8"/>
      <c r="E5" s="8"/>
      <c r="F5" s="8"/>
      <c r="G5" s="8"/>
      <c r="H5" s="9"/>
    </row>
    <row r="6" spans="1:8" ht="15.75" thickBot="1">
      <c r="A6" s="7"/>
      <c r="B6" s="8"/>
      <c r="C6" s="8"/>
      <c r="D6" s="8"/>
      <c r="E6" s="8"/>
      <c r="F6" s="8"/>
      <c r="G6" s="8"/>
      <c r="H6" s="9"/>
    </row>
    <row r="7" spans="1:8">
      <c r="A7" s="12"/>
      <c r="B7" s="13" t="s">
        <v>3</v>
      </c>
      <c r="C7" s="14" t="s">
        <v>4</v>
      </c>
      <c r="D7" s="14" t="s">
        <v>5</v>
      </c>
      <c r="E7" s="14" t="s">
        <v>6</v>
      </c>
      <c r="F7" s="14" t="s">
        <v>7</v>
      </c>
      <c r="G7" s="14"/>
      <c r="H7" s="15"/>
    </row>
    <row r="8" spans="1:8">
      <c r="A8" s="16" t="s">
        <v>8</v>
      </c>
      <c r="B8" s="17">
        <v>3000</v>
      </c>
      <c r="C8" s="17">
        <f>B8*(B4+B5)</f>
        <v>19500</v>
      </c>
      <c r="D8" s="17">
        <v>29800</v>
      </c>
      <c r="E8" s="17">
        <f>((D8-C8)/C8)*100</f>
        <v>52.820512820512825</v>
      </c>
      <c r="F8" s="17">
        <f>D8-C8</f>
        <v>10300</v>
      </c>
      <c r="G8" s="17"/>
      <c r="H8" s="18" t="s">
        <v>9</v>
      </c>
    </row>
    <row r="9" spans="1:8">
      <c r="A9" s="16" t="s">
        <v>10</v>
      </c>
      <c r="B9" s="17"/>
      <c r="C9" s="17">
        <f>C8-C11</f>
        <v>-1560</v>
      </c>
      <c r="D9" s="17">
        <f>D8-E11</f>
        <v>5960</v>
      </c>
      <c r="E9" s="17">
        <f>((D9-C9)/C9)*100</f>
        <v>-482.05128205128204</v>
      </c>
      <c r="F9" s="17">
        <f>D9-C9</f>
        <v>7520</v>
      </c>
      <c r="G9" s="17"/>
      <c r="H9" s="19">
        <f>F9/F8</f>
        <v>0.73009708737864076</v>
      </c>
    </row>
    <row r="10" spans="1:8">
      <c r="A10" s="16" t="s">
        <v>11</v>
      </c>
      <c r="B10" s="20" t="s">
        <v>12</v>
      </c>
      <c r="C10" s="20" t="s">
        <v>13</v>
      </c>
      <c r="D10" s="20" t="s">
        <v>14</v>
      </c>
      <c r="E10" s="20" t="s">
        <v>15</v>
      </c>
      <c r="F10" s="20" t="s">
        <v>16</v>
      </c>
      <c r="G10" s="20" t="s">
        <v>17</v>
      </c>
      <c r="H10" s="18" t="s">
        <v>18</v>
      </c>
    </row>
    <row r="11" spans="1:8" ht="15.75" thickBot="1">
      <c r="A11" s="21"/>
      <c r="B11" s="22">
        <v>0.8</v>
      </c>
      <c r="C11" s="22">
        <f>C8*B11*D11</f>
        <v>21060</v>
      </c>
      <c r="D11" s="22">
        <v>1.35</v>
      </c>
      <c r="E11" s="22">
        <f>D8*B11</f>
        <v>23840</v>
      </c>
      <c r="F11" s="22">
        <f>E11-C11</f>
        <v>2780</v>
      </c>
      <c r="G11" s="22">
        <f>((E11-C11)/C11)*100</f>
        <v>13.200379867046532</v>
      </c>
      <c r="H11" s="23">
        <f>F11/F8</f>
        <v>0.26990291262135924</v>
      </c>
    </row>
    <row r="12" spans="1:8">
      <c r="A12" s="24" t="s">
        <v>19</v>
      </c>
      <c r="B12" s="25" t="s">
        <v>12</v>
      </c>
      <c r="C12" s="25" t="s">
        <v>20</v>
      </c>
      <c r="D12" s="25" t="s">
        <v>21</v>
      </c>
      <c r="E12" s="25" t="s">
        <v>15</v>
      </c>
      <c r="F12" s="25" t="s">
        <v>16</v>
      </c>
      <c r="G12" s="25" t="s">
        <v>17</v>
      </c>
      <c r="H12" s="25"/>
    </row>
    <row r="13" spans="1:8" ht="15.75" thickBot="1">
      <c r="A13" s="26"/>
      <c r="B13" s="26">
        <v>0.8</v>
      </c>
      <c r="C13" s="26">
        <f>C8*B13</f>
        <v>15600</v>
      </c>
      <c r="D13" s="26">
        <v>0.25</v>
      </c>
      <c r="E13" s="26">
        <f>D8*B13-(D8*B13*D13)</f>
        <v>17880</v>
      </c>
      <c r="F13" s="26">
        <f>E13-C13</f>
        <v>2280</v>
      </c>
      <c r="G13" s="22">
        <f>((E13-C13)/C13)*100</f>
        <v>14.615384615384617</v>
      </c>
      <c r="H13" s="26">
        <f>F13/F8</f>
        <v>0.22135922330097088</v>
      </c>
    </row>
  </sheetData>
  <mergeCells count="1">
    <mergeCell ref="A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Glavir</dc:creator>
  <cp:lastModifiedBy>Glavir</cp:lastModifiedBy>
  <dcterms:created xsi:type="dcterms:W3CDTF">2011-03-21T23:39:35Z</dcterms:created>
  <dcterms:modified xsi:type="dcterms:W3CDTF">2011-03-21T23:41:02Z</dcterms:modified>
</cp:coreProperties>
</file>